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98" activeTab="1"/>
  </bookViews>
  <sheets>
    <sheet name="Příjmy" sheetId="1" r:id="rId1"/>
    <sheet name="Výdaje" sheetId="2" r:id="rId2"/>
  </sheets>
  <definedNames>
    <definedName name="Excel_BuiltIn_Print_Area_1_1">'Příjmy'!$A$1:$E$34</definedName>
    <definedName name="Excel_BuiltIn_Print_Area_2_1">'Výdaje'!$A$1:$E$165</definedName>
    <definedName name="Excel_BuiltIn_Print_Area_2_1_1">'Výdaje'!$A$1:$E$177</definedName>
    <definedName name="Excel_BuiltIn_Print_Area_3">"$#REF!.$A$1:$D$14"</definedName>
    <definedName name="_xlnm.Print_Titles" localSheetId="0">'Příjmy'!$3:$4</definedName>
    <definedName name="_xlnm.Print_Titles" localSheetId="1">'Výdaje'!$3:$4</definedName>
    <definedName name="_xlnm.Print_Area" localSheetId="0">'Příjmy'!$A$1:$E$43</definedName>
    <definedName name="_xlnm.Print_Area" localSheetId="1">'Výdaje'!$A$1:$E$182</definedName>
  </definedNames>
  <calcPr fullCalcOnLoad="1"/>
</workbook>
</file>

<file path=xl/comments2.xml><?xml version="1.0" encoding="utf-8"?>
<comments xmlns="http://schemas.openxmlformats.org/spreadsheetml/2006/main">
  <authors>
    <author>oš</author>
  </authors>
  <commentList>
    <comment ref="E39" authorId="0">
      <text>
        <r>
          <rPr>
            <sz val="10"/>
            <rFont val="Arial CE"/>
            <family val="2"/>
          </rPr>
          <t>Projekt kanalizace</t>
        </r>
      </text>
    </comment>
  </commentList>
</comments>
</file>

<file path=xl/sharedStrings.xml><?xml version="1.0" encoding="utf-8"?>
<sst xmlns="http://schemas.openxmlformats.org/spreadsheetml/2006/main" count="217" uniqueCount="125">
  <si>
    <t>Číslo</t>
  </si>
  <si>
    <t>Název</t>
  </si>
  <si>
    <t>Částka</t>
  </si>
  <si>
    <t>paragrafu</t>
  </si>
  <si>
    <t>položky</t>
  </si>
  <si>
    <t>Kč</t>
  </si>
  <si>
    <t>Daňové příjmy</t>
  </si>
  <si>
    <t>Daň z příjmu fyzických osob ze závislé činnosti</t>
  </si>
  <si>
    <t>Daň z příjmu fyzických osob ze samostatné výdělečné činnosti</t>
  </si>
  <si>
    <t>Daň z příjmu fyzických osob z kapitálových výnosů</t>
  </si>
  <si>
    <t>Daň z příjmů právnických osob</t>
  </si>
  <si>
    <t>Daň z přidané hodnoty</t>
  </si>
  <si>
    <t>Poplatek ze psů</t>
  </si>
  <si>
    <t>Správní poplatky</t>
  </si>
  <si>
    <t>Daň z nemovitostí</t>
  </si>
  <si>
    <t>Neinvestiční přijaté dotace z VPS státního rozpočtu</t>
  </si>
  <si>
    <t>Daňové příjmy (celkem)</t>
  </si>
  <si>
    <t>Pěstební činnost</t>
  </si>
  <si>
    <t>Příjmy z poskytování služeb a výrobků</t>
  </si>
  <si>
    <t>Ost. záležitosti těžeb. prům. a energetiky</t>
  </si>
  <si>
    <t>Příjem úhrad podle §32a horního zákona</t>
  </si>
  <si>
    <t>Pitná voda</t>
  </si>
  <si>
    <t>Komunální služby a územní rozvoj j.n.</t>
  </si>
  <si>
    <t>Příjmy z pronájmu pozemků</t>
  </si>
  <si>
    <t>Zneškodňování odpadu</t>
  </si>
  <si>
    <t>Příjmy z poskytování služeb a výrobků-odpady</t>
  </si>
  <si>
    <t>Příjmy a výdaje z úvěr. finanč. operací</t>
  </si>
  <si>
    <t>Příjmy z úroků</t>
  </si>
  <si>
    <t>Obecné příjmy a výdaje z finančních operací</t>
  </si>
  <si>
    <t>Celkem příjmy</t>
  </si>
  <si>
    <t>Nákup materiálu</t>
  </si>
  <si>
    <t>Úroky vlastní</t>
  </si>
  <si>
    <t>Studená voda</t>
  </si>
  <si>
    <t>Nákup ostatních služeb</t>
  </si>
  <si>
    <t>Opravy a udržování</t>
  </si>
  <si>
    <t>Silnice</t>
  </si>
  <si>
    <t>Výdaje na dodavatel. zajišť. opravy a údrž.</t>
  </si>
  <si>
    <t xml:space="preserve"> Nákup materiálu j.n.</t>
  </si>
  <si>
    <t xml:space="preserve">Záležitosti pozemních komunikací </t>
  </si>
  <si>
    <t>Provoz veřejné silniční dopravy</t>
  </si>
  <si>
    <t>Příspěvek na dopravní obslužnost</t>
  </si>
  <si>
    <t>Odvád. a  čišt. odp. vod a nakládání s kaly</t>
  </si>
  <si>
    <r>
      <t>Rozbory odpadních vod a ostatní služby</t>
    </r>
    <r>
      <rPr>
        <i/>
        <sz val="10"/>
        <rFont val="Arial CE"/>
        <family val="2"/>
      </rPr>
      <t xml:space="preserve">  </t>
    </r>
  </si>
  <si>
    <t>Budovy, stavby a haly</t>
  </si>
  <si>
    <t>Předškolní zařízení</t>
  </si>
  <si>
    <t>Neinv. přísp. ostatním PO</t>
  </si>
  <si>
    <t>3113</t>
  </si>
  <si>
    <t>Základní školy</t>
  </si>
  <si>
    <t>Záležitosti kultury j.n.</t>
  </si>
  <si>
    <t>Ostatní osobní výdaje</t>
  </si>
  <si>
    <t>Nákup materiálu j.n.</t>
  </si>
  <si>
    <t>Rozhlas a televize</t>
  </si>
  <si>
    <t>Neinv. transf. občanským sdružením</t>
  </si>
  <si>
    <t>Zálež. kultury, církví a sděl. prostředků</t>
  </si>
  <si>
    <t>Věcné dary (životní jubilea, Mikuláš apod.)</t>
  </si>
  <si>
    <t>Sportovní zařízení v majetku obce</t>
  </si>
  <si>
    <t>Využití volného času dětí a mládeže</t>
  </si>
  <si>
    <t>Pohoštění</t>
  </si>
  <si>
    <t xml:space="preserve">Věcné dary </t>
  </si>
  <si>
    <t>Veřejné osvětlení</t>
  </si>
  <si>
    <t>Elektrická energie</t>
  </si>
  <si>
    <t>Budovy, haly, stavby</t>
  </si>
  <si>
    <t>3639</t>
  </si>
  <si>
    <t>Komunální služby a územní rozvoj</t>
  </si>
  <si>
    <t>Nájemné za půdu</t>
  </si>
  <si>
    <t>Ostatní neinvestiční dotace neziskových a podobných organizací</t>
  </si>
  <si>
    <t>Nákup  kolků</t>
  </si>
  <si>
    <t>Platby daní a poplatků st. Rozpočtu</t>
  </si>
  <si>
    <t>Sběr a odvoz nebezpečných odpadů</t>
  </si>
  <si>
    <t>Sběr a odvoz komunálních odpadů</t>
  </si>
  <si>
    <t>Péče o vzhled obcí a veřejnou zeleň</t>
  </si>
  <si>
    <t>Pohonné hmoty a maziva</t>
  </si>
  <si>
    <t>Požární ochrana - dobrovolná část</t>
  </si>
  <si>
    <t>Drobný hmotný dlouhodobý majetek</t>
  </si>
  <si>
    <t>STK + emise hasičského automobilu + pojištění</t>
  </si>
  <si>
    <t>Cestovné</t>
  </si>
  <si>
    <t>Zastupitelstva obcí</t>
  </si>
  <si>
    <t>Odměny členů zastupitelstva obcí a krajů</t>
  </si>
  <si>
    <t>Služby telekomunikací a radiotelekomunikací</t>
  </si>
  <si>
    <t>Služby školení a vzdělávání</t>
  </si>
  <si>
    <t>Účastnické poplatky na konference</t>
  </si>
  <si>
    <t>Činnost místní správy</t>
  </si>
  <si>
    <t>Platy zaměstnanců</t>
  </si>
  <si>
    <t>Pov. poj. na soc .zab .a př. na st. p. z.</t>
  </si>
  <si>
    <t>Pov. poj. na veřejné zdravotní pojištění</t>
  </si>
  <si>
    <t>Povinné poj. na úrazové pojištění</t>
  </si>
  <si>
    <t>=</t>
  </si>
  <si>
    <t>Výdaje na knihy, učební pomůcky a tisk</t>
  </si>
  <si>
    <t>Nákup materiálu j. n.</t>
  </si>
  <si>
    <t>Konzultační, poradenské a právní služby</t>
  </si>
  <si>
    <t>Služby peněžních ústavů</t>
  </si>
  <si>
    <t>Pojištění funkčně nespecifikované</t>
  </si>
  <si>
    <t>Celkem výdaje</t>
  </si>
  <si>
    <t>Saldo (příjmy – výdaje)</t>
  </si>
  <si>
    <t>Financování</t>
  </si>
  <si>
    <t>výdaje</t>
  </si>
  <si>
    <t>splátky úvěru</t>
  </si>
  <si>
    <t>výdaje celkem</t>
  </si>
  <si>
    <t>příjmy</t>
  </si>
  <si>
    <t xml:space="preserve">změna stavu na běžných účtech </t>
  </si>
  <si>
    <t>příjmy celkem</t>
  </si>
  <si>
    <t>pohoštění</t>
  </si>
  <si>
    <t>Výtěžek z loterií</t>
  </si>
  <si>
    <t>Nebytové hospodářství</t>
  </si>
  <si>
    <t>Nájem nebytových prostor</t>
  </si>
  <si>
    <t>Odvoz odpadu</t>
  </si>
  <si>
    <t>Služby</t>
  </si>
  <si>
    <t>Správa v lesním hospodářství</t>
  </si>
  <si>
    <t>Drobný majetek</t>
  </si>
  <si>
    <t>Materiál</t>
  </si>
  <si>
    <t>Příspěvek</t>
  </si>
  <si>
    <t>Mzdy</t>
  </si>
  <si>
    <t>Knihovna</t>
  </si>
  <si>
    <t>Kaplička, pomník</t>
  </si>
  <si>
    <t>Opravy</t>
  </si>
  <si>
    <t>Školení a vzdělávání</t>
  </si>
  <si>
    <t>Služby pošt</t>
  </si>
  <si>
    <t>Ost. transfery neziskovým org.</t>
  </si>
  <si>
    <t>Schodek rozpočtu bude hrazen z přebytků hospodaření minulých let na běžném účtě.</t>
  </si>
  <si>
    <t>Rozpočet výdajů na rok 2013: obec Příšov</t>
  </si>
  <si>
    <t>Rozpočet příjmů na rok 2014: obec Příšov</t>
  </si>
  <si>
    <t>zateplení šachty</t>
  </si>
  <si>
    <t>Programové vybavení</t>
  </si>
  <si>
    <t>Fin. vypořádání min. let</t>
  </si>
  <si>
    <t>Výdaje z fin. vypořádání mezi krajem a obcemi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</si>
</sst>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,&quot;     &quot;;\-#,##0.00,&quot;     &quot;;&quot; -&quot;#&quot;      &quot;;@\ "/>
  </numFmts>
  <fonts count="50">
    <font>
      <sz val="10"/>
      <name val="Arial CE"/>
      <family val="2"/>
    </font>
    <font>
      <sz val="10"/>
      <name val="Arial"/>
      <family val="0"/>
    </font>
    <font>
      <b/>
      <sz val="18"/>
      <name val="Arial CE"/>
      <family val="2"/>
    </font>
    <font>
      <sz val="18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b/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" fontId="0" fillId="0" borderId="0" xfId="34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34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/>
    </xf>
    <xf numFmtId="3" fontId="4" fillId="0" borderId="0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0" xfId="34" applyNumberForma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" fontId="6" fillId="0" borderId="0" xfId="34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3" fontId="0" fillId="33" borderId="0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33" borderId="0" xfId="34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/>
    </xf>
    <xf numFmtId="0" fontId="13" fillId="0" borderId="10" xfId="0" applyFont="1" applyBorder="1" applyAlignment="1">
      <alignment horizontal="left"/>
    </xf>
    <xf numFmtId="3" fontId="13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 horizontal="left"/>
    </xf>
    <xf numFmtId="3" fontId="13" fillId="0" borderId="0" xfId="0" applyNumberFormat="1" applyFont="1" applyAlignment="1">
      <alignment/>
    </xf>
    <xf numFmtId="3" fontId="4" fillId="0" borderId="0" xfId="34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34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" fontId="4" fillId="0" borderId="0" xfId="34" applyNumberFormat="1" applyFont="1" applyFill="1" applyBorder="1" applyAlignment="1" applyProtection="1">
      <alignment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106" zoomScaleSheetLayoutView="106" zoomScalePageLayoutView="0" workbookViewId="0" topLeftCell="A16">
      <selection activeCell="E40" sqref="E40"/>
    </sheetView>
  </sheetViews>
  <sheetFormatPr defaultColWidth="9.00390625" defaultRowHeight="12.75"/>
  <cols>
    <col min="1" max="1" width="10.375" style="0" customWidth="1"/>
    <col min="2" max="2" width="39.375" style="0" customWidth="1"/>
    <col min="3" max="3" width="8.00390625" style="0" customWidth="1"/>
    <col min="4" max="4" width="55.625" style="0" customWidth="1"/>
    <col min="5" max="5" width="13.625" style="1" customWidth="1"/>
    <col min="6" max="6" width="13.125" style="0" customWidth="1"/>
  </cols>
  <sheetData>
    <row r="1" spans="1:5" s="3" customFormat="1" ht="23.25">
      <c r="A1" s="2" t="s">
        <v>120</v>
      </c>
      <c r="B1" s="2"/>
      <c r="E1" s="4"/>
    </row>
    <row r="3" spans="1:5" ht="12.75">
      <c r="A3" s="5" t="s">
        <v>0</v>
      </c>
      <c r="B3" s="5" t="s">
        <v>1</v>
      </c>
      <c r="C3" s="5" t="s">
        <v>0</v>
      </c>
      <c r="D3" s="5" t="s">
        <v>1</v>
      </c>
      <c r="E3" s="6" t="s">
        <v>2</v>
      </c>
    </row>
    <row r="4" spans="1:5" ht="12.75">
      <c r="A4" s="5" t="s">
        <v>3</v>
      </c>
      <c r="B4" s="5" t="s">
        <v>3</v>
      </c>
      <c r="C4" s="5" t="s">
        <v>4</v>
      </c>
      <c r="D4" s="5"/>
      <c r="E4" s="6" t="s">
        <v>5</v>
      </c>
    </row>
    <row r="6" ht="12.75">
      <c r="D6" s="5" t="s">
        <v>6</v>
      </c>
    </row>
    <row r="7" spans="3:5" ht="12.75">
      <c r="C7">
        <v>1111</v>
      </c>
      <c r="D7" t="s">
        <v>7</v>
      </c>
      <c r="E7" s="1">
        <v>320000</v>
      </c>
    </row>
    <row r="8" spans="3:5" ht="12.75">
      <c r="C8">
        <v>1112</v>
      </c>
      <c r="D8" t="s">
        <v>8</v>
      </c>
      <c r="E8" s="1">
        <v>80000</v>
      </c>
    </row>
    <row r="9" spans="3:5" ht="12.75">
      <c r="C9">
        <v>1113</v>
      </c>
      <c r="D9" t="s">
        <v>9</v>
      </c>
      <c r="E9" s="1">
        <v>30000</v>
      </c>
    </row>
    <row r="10" spans="3:5" ht="12.75">
      <c r="C10">
        <v>1121</v>
      </c>
      <c r="D10" t="s">
        <v>10</v>
      </c>
      <c r="E10" s="1">
        <v>300000</v>
      </c>
    </row>
    <row r="11" spans="3:5" ht="12.75">
      <c r="C11">
        <v>1211</v>
      </c>
      <c r="D11" t="s">
        <v>11</v>
      </c>
      <c r="E11" s="1">
        <v>600000</v>
      </c>
    </row>
    <row r="12" spans="3:5" ht="12.75">
      <c r="C12">
        <v>1341</v>
      </c>
      <c r="D12" t="s">
        <v>12</v>
      </c>
      <c r="E12" s="1">
        <v>3000</v>
      </c>
    </row>
    <row r="13" spans="3:5" ht="12.75">
      <c r="C13">
        <v>1351</v>
      </c>
      <c r="D13" t="s">
        <v>102</v>
      </c>
      <c r="E13" s="1">
        <v>4000</v>
      </c>
    </row>
    <row r="14" spans="3:5" ht="12.75">
      <c r="C14">
        <v>1361</v>
      </c>
      <c r="D14" t="s">
        <v>13</v>
      </c>
      <c r="E14" s="1">
        <v>500</v>
      </c>
    </row>
    <row r="15" spans="3:5" ht="12.75">
      <c r="C15">
        <v>1511</v>
      </c>
      <c r="D15" s="7" t="s">
        <v>14</v>
      </c>
      <c r="E15" s="1">
        <v>130000</v>
      </c>
    </row>
    <row r="16" spans="3:5" s="7" customFormat="1" ht="12.75">
      <c r="C16" s="7">
        <v>4112</v>
      </c>
      <c r="D16" s="7" t="s">
        <v>15</v>
      </c>
      <c r="E16" s="1">
        <v>54400</v>
      </c>
    </row>
    <row r="17" spans="4:5" s="5" customFormat="1" ht="12.75">
      <c r="D17" s="5" t="s">
        <v>16</v>
      </c>
      <c r="E17" s="6">
        <f>SUM(E7:E16)</f>
        <v>1521900</v>
      </c>
    </row>
    <row r="18" s="7" customFormat="1" ht="12.75">
      <c r="E18" s="1"/>
    </row>
    <row r="19" spans="1:5" s="7" customFormat="1" ht="12.75">
      <c r="A19" s="8">
        <v>1032</v>
      </c>
      <c r="B19" s="5" t="s">
        <v>17</v>
      </c>
      <c r="C19" s="7">
        <v>2111</v>
      </c>
      <c r="D19" s="7" t="s">
        <v>18</v>
      </c>
      <c r="E19" s="1">
        <v>1000</v>
      </c>
    </row>
    <row r="20" spans="4:5" s="7" customFormat="1" ht="12.75">
      <c r="D20" s="5" t="s">
        <v>17</v>
      </c>
      <c r="E20" s="6">
        <f>SUM(E19)</f>
        <v>1000</v>
      </c>
    </row>
    <row r="21" s="7" customFormat="1" ht="12.75">
      <c r="E21" s="6"/>
    </row>
    <row r="22" spans="1:5" s="7" customFormat="1" ht="12.75">
      <c r="A22" s="5">
        <v>2119</v>
      </c>
      <c r="B22" s="5" t="s">
        <v>19</v>
      </c>
      <c r="C22" s="7">
        <v>2343</v>
      </c>
      <c r="D22" s="7" t="s">
        <v>20</v>
      </c>
      <c r="E22" s="1">
        <v>1000</v>
      </c>
    </row>
    <row r="23" spans="4:5" s="7" customFormat="1" ht="12.75">
      <c r="D23" s="5" t="s">
        <v>19</v>
      </c>
      <c r="E23" s="6">
        <f>SUM(E22)</f>
        <v>1000</v>
      </c>
    </row>
    <row r="24" s="7" customFormat="1" ht="12.75">
      <c r="E24" s="1"/>
    </row>
    <row r="25" spans="1:5" s="7" customFormat="1" ht="12.75">
      <c r="A25" s="5">
        <v>2310</v>
      </c>
      <c r="B25" s="5" t="s">
        <v>21</v>
      </c>
      <c r="C25" s="7">
        <v>2111</v>
      </c>
      <c r="D25" s="7" t="s">
        <v>18</v>
      </c>
      <c r="E25" s="9">
        <v>300000</v>
      </c>
    </row>
    <row r="26" spans="4:5" s="7" customFormat="1" ht="12.75">
      <c r="D26" s="5" t="s">
        <v>21</v>
      </c>
      <c r="E26" s="6">
        <f>SUM(E25)</f>
        <v>300000</v>
      </c>
    </row>
    <row r="27" spans="4:5" s="7" customFormat="1" ht="12.75">
      <c r="D27" s="5"/>
      <c r="E27" s="6"/>
    </row>
    <row r="28" spans="1:5" s="7" customFormat="1" ht="12.75">
      <c r="A28" s="38">
        <v>3613</v>
      </c>
      <c r="B28" s="38" t="s">
        <v>103</v>
      </c>
      <c r="C28" s="7">
        <v>2132</v>
      </c>
      <c r="D28" s="37" t="s">
        <v>104</v>
      </c>
      <c r="E28" s="39">
        <v>1000</v>
      </c>
    </row>
    <row r="29" spans="4:5" s="7" customFormat="1" ht="12.75">
      <c r="D29" s="5" t="s">
        <v>103</v>
      </c>
      <c r="E29" s="6">
        <f>SUM(E28)</f>
        <v>1000</v>
      </c>
    </row>
    <row r="30" s="7" customFormat="1" ht="12.75">
      <c r="E30" s="1"/>
    </row>
    <row r="31" spans="1:5" ht="12.75">
      <c r="A31" s="5">
        <v>3639</v>
      </c>
      <c r="B31" s="5" t="s">
        <v>22</v>
      </c>
      <c r="C31">
        <v>2131</v>
      </c>
      <c r="D31" t="s">
        <v>23</v>
      </c>
      <c r="E31" s="1">
        <v>100000</v>
      </c>
    </row>
    <row r="32" spans="1:5" ht="12.75">
      <c r="A32" s="5"/>
      <c r="B32" s="5"/>
      <c r="C32" s="5"/>
      <c r="D32" s="5" t="s">
        <v>22</v>
      </c>
      <c r="E32" s="6">
        <f>SUM(E31:E31)</f>
        <v>100000</v>
      </c>
    </row>
    <row r="33" spans="1:5" ht="12.75">
      <c r="A33" s="5"/>
      <c r="B33" s="5"/>
      <c r="C33" s="5"/>
      <c r="D33" s="5"/>
      <c r="E33" s="6"/>
    </row>
    <row r="34" spans="1:5" s="5" customFormat="1" ht="12.75">
      <c r="A34" s="38">
        <v>3722</v>
      </c>
      <c r="B34" s="38" t="s">
        <v>105</v>
      </c>
      <c r="C34">
        <v>2111</v>
      </c>
      <c r="D34" s="7" t="s">
        <v>25</v>
      </c>
      <c r="E34" s="1">
        <v>1000</v>
      </c>
    </row>
    <row r="35" spans="1:5" s="5" customFormat="1" ht="12.75">
      <c r="A35"/>
      <c r="B35"/>
      <c r="C35"/>
      <c r="D35" s="38" t="s">
        <v>105</v>
      </c>
      <c r="E35" s="36">
        <f>SUM(E34)</f>
        <v>1000</v>
      </c>
    </row>
    <row r="36" ht="12.75">
      <c r="D36" s="7"/>
    </row>
    <row r="37" spans="1:5" ht="12.75">
      <c r="A37" s="5">
        <v>3725</v>
      </c>
      <c r="B37" s="5" t="s">
        <v>24</v>
      </c>
      <c r="C37">
        <v>2111</v>
      </c>
      <c r="D37" s="7" t="s">
        <v>25</v>
      </c>
      <c r="E37" s="1">
        <v>10000</v>
      </c>
    </row>
    <row r="38" spans="4:5" ht="12.75">
      <c r="D38" s="5" t="s">
        <v>24</v>
      </c>
      <c r="E38" s="6">
        <f>SUM(E36:E37)</f>
        <v>10000</v>
      </c>
    </row>
    <row r="39" spans="4:5" ht="12.75">
      <c r="D39" s="5"/>
      <c r="E39" s="6"/>
    </row>
    <row r="40" spans="1:5" ht="12.75">
      <c r="A40" s="5">
        <v>6310</v>
      </c>
      <c r="B40" s="5" t="s">
        <v>26</v>
      </c>
      <c r="C40">
        <v>2141</v>
      </c>
      <c r="D40" s="7" t="s">
        <v>27</v>
      </c>
      <c r="E40" s="1">
        <v>5000</v>
      </c>
    </row>
    <row r="41" spans="4:5" ht="12.75">
      <c r="D41" s="5" t="s">
        <v>28</v>
      </c>
      <c r="E41" s="6">
        <f>SUM(E40)</f>
        <v>5000</v>
      </c>
    </row>
    <row r="42" ht="12.75">
      <c r="F42" s="10"/>
    </row>
    <row r="43" spans="1:5" ht="18">
      <c r="A43" s="11"/>
      <c r="B43" s="11"/>
      <c r="C43" s="11"/>
      <c r="D43" s="12" t="s">
        <v>29</v>
      </c>
      <c r="E43" s="13">
        <f>SUM(E7:E41)/2</f>
        <v>1940900</v>
      </c>
    </row>
    <row r="44" spans="1:5" s="11" customFormat="1" ht="18">
      <c r="A44"/>
      <c r="B44"/>
      <c r="C44"/>
      <c r="D44"/>
      <c r="E44" s="1"/>
    </row>
    <row r="46" ht="15.75">
      <c r="A46" s="14"/>
    </row>
    <row r="48" spans="1:5" ht="12.75">
      <c r="A48" s="5"/>
      <c r="B48" s="5"/>
      <c r="C48" s="5"/>
      <c r="D48" s="5"/>
      <c r="E48" s="6"/>
    </row>
    <row r="49" spans="1:5" ht="12.75">
      <c r="A49" s="5"/>
      <c r="B49" s="5"/>
      <c r="C49" s="5"/>
      <c r="D49" s="5"/>
      <c r="E49" s="6"/>
    </row>
  </sheetData>
  <sheetProtection/>
  <printOptions gridLines="1"/>
  <pageMargins left="0.7875" right="0.7875" top="0.982638888888889" bottom="0.9854166666666668" header="0.5118055555555556" footer="0.5118055555555556"/>
  <pageSetup cellComments="atEnd" horizontalDpi="300" verticalDpi="300" orientation="portrait" paperSize="9" scale="66" r:id="rId1"/>
  <headerFooter alignWithMargins="0">
    <oddHeader>&amp;LRozpočet příjmů na rok 2010
Příšov</oddHeader>
    <oddFooter>&amp;C&amp;"Arial,obyčejné"Stránka &amp;P,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tabSelected="1" view="pageBreakPreview" zoomScale="97" zoomScaleSheetLayoutView="97" zoomScalePageLayoutView="0" workbookViewId="0" topLeftCell="A146">
      <selection activeCell="D160" sqref="D160"/>
    </sheetView>
  </sheetViews>
  <sheetFormatPr defaultColWidth="9.00390625" defaultRowHeight="12.75"/>
  <cols>
    <col min="1" max="1" width="10.125" style="0" customWidth="1"/>
    <col min="2" max="2" width="40.875" style="0" customWidth="1"/>
    <col min="3" max="3" width="8.00390625" style="0" customWidth="1"/>
    <col min="4" max="4" width="55.75390625" style="0" customWidth="1"/>
    <col min="5" max="5" width="14.75390625" style="1" customWidth="1"/>
  </cols>
  <sheetData>
    <row r="1" spans="1:5" s="3" customFormat="1" ht="23.25">
      <c r="A1" s="2" t="s">
        <v>119</v>
      </c>
      <c r="B1" s="2"/>
      <c r="E1" s="4"/>
    </row>
    <row r="3" spans="1:5" ht="12.75">
      <c r="A3" s="5" t="s">
        <v>0</v>
      </c>
      <c r="B3" s="5" t="s">
        <v>1</v>
      </c>
      <c r="C3" s="5" t="s">
        <v>0</v>
      </c>
      <c r="D3" s="5" t="s">
        <v>1</v>
      </c>
      <c r="E3" s="6" t="s">
        <v>2</v>
      </c>
    </row>
    <row r="4" spans="1:5" ht="12.75">
      <c r="A4" s="5" t="s">
        <v>3</v>
      </c>
      <c r="B4" s="5" t="s">
        <v>3</v>
      </c>
      <c r="C4" s="5" t="s">
        <v>4</v>
      </c>
      <c r="D4" s="5" t="s">
        <v>4</v>
      </c>
      <c r="E4" s="6" t="s">
        <v>5</v>
      </c>
    </row>
    <row r="5" spans="1:5" ht="12.75">
      <c r="A5" s="5">
        <v>1032</v>
      </c>
      <c r="B5" s="5" t="s">
        <v>17</v>
      </c>
      <c r="C5">
        <v>5139</v>
      </c>
      <c r="D5" t="s">
        <v>30</v>
      </c>
      <c r="E5" s="1">
        <v>10000</v>
      </c>
    </row>
    <row r="6" spans="1:5" ht="12.75">
      <c r="A6" s="5"/>
      <c r="B6" s="5"/>
      <c r="C6">
        <v>5169</v>
      </c>
      <c r="D6" t="s">
        <v>106</v>
      </c>
      <c r="E6" s="1">
        <v>15000</v>
      </c>
    </row>
    <row r="7" spans="1:5" ht="12.75">
      <c r="A7" s="7"/>
      <c r="B7" s="7"/>
      <c r="D7" s="5" t="s">
        <v>17</v>
      </c>
      <c r="E7" s="6">
        <f>SUM(E5:E6)</f>
        <v>25000</v>
      </c>
    </row>
    <row r="8" spans="1:5" ht="12.75">
      <c r="A8" s="7"/>
      <c r="B8" s="7"/>
      <c r="D8" s="5"/>
      <c r="E8" s="6"/>
    </row>
    <row r="9" spans="1:5" ht="12.75">
      <c r="A9" s="38">
        <v>1036</v>
      </c>
      <c r="B9" s="38" t="s">
        <v>107</v>
      </c>
      <c r="C9">
        <v>5169</v>
      </c>
      <c r="D9" s="37" t="s">
        <v>106</v>
      </c>
      <c r="E9" s="1">
        <v>37000</v>
      </c>
    </row>
    <row r="10" spans="1:5" ht="12.75">
      <c r="A10" s="7"/>
      <c r="B10" s="7"/>
      <c r="D10" s="38" t="s">
        <v>107</v>
      </c>
      <c r="E10" s="36">
        <f>SUM(E9)</f>
        <v>37000</v>
      </c>
    </row>
    <row r="12" spans="1:5" ht="12.75">
      <c r="A12" s="7"/>
      <c r="B12" s="7"/>
      <c r="E12" s="6"/>
    </row>
    <row r="13" spans="1:5" ht="12.75">
      <c r="A13" s="5">
        <v>2212</v>
      </c>
      <c r="B13" s="5" t="s">
        <v>35</v>
      </c>
      <c r="C13">
        <v>5171</v>
      </c>
      <c r="D13" t="s">
        <v>36</v>
      </c>
      <c r="E13" s="1">
        <v>1000000</v>
      </c>
    </row>
    <row r="14" spans="3:5" ht="12.75">
      <c r="C14">
        <v>5139</v>
      </c>
      <c r="D14" t="s">
        <v>37</v>
      </c>
      <c r="E14" s="1">
        <v>15000</v>
      </c>
    </row>
    <row r="15" spans="3:5" ht="12.75">
      <c r="C15">
        <v>5169</v>
      </c>
      <c r="D15" t="s">
        <v>33</v>
      </c>
      <c r="E15" s="1">
        <v>40000</v>
      </c>
    </row>
    <row r="16" spans="1:5" ht="12.75">
      <c r="A16" s="7"/>
      <c r="B16" s="5"/>
      <c r="D16" s="5" t="s">
        <v>35</v>
      </c>
      <c r="E16" s="6">
        <f>SUM(E13:E15)</f>
        <v>1055000</v>
      </c>
    </row>
    <row r="17" spans="1:2" ht="12.75">
      <c r="A17" s="7"/>
      <c r="B17" s="7"/>
    </row>
    <row r="18" spans="1:5" ht="12.75">
      <c r="A18" s="5">
        <v>2219</v>
      </c>
      <c r="B18" s="5" t="s">
        <v>38</v>
      </c>
      <c r="C18">
        <v>5139</v>
      </c>
      <c r="D18" t="s">
        <v>30</v>
      </c>
      <c r="E18" s="15">
        <v>3000</v>
      </c>
    </row>
    <row r="19" spans="1:5" ht="12.75">
      <c r="A19" s="5"/>
      <c r="C19">
        <v>5171</v>
      </c>
      <c r="D19" t="s">
        <v>34</v>
      </c>
      <c r="E19" s="1">
        <v>5000</v>
      </c>
    </row>
    <row r="20" spans="1:5" ht="12.75">
      <c r="A20" s="5"/>
      <c r="C20">
        <v>5021</v>
      </c>
      <c r="D20" t="s">
        <v>111</v>
      </c>
      <c r="E20" s="1">
        <v>3000</v>
      </c>
    </row>
    <row r="21" spans="1:5" ht="12.75">
      <c r="A21" s="7"/>
      <c r="B21" s="5"/>
      <c r="D21" s="5" t="s">
        <v>38</v>
      </c>
      <c r="E21" s="6">
        <f>SUM(E18:E20)</f>
        <v>11000</v>
      </c>
    </row>
    <row r="22" spans="1:5" ht="12.75">
      <c r="A22" s="7"/>
      <c r="B22" s="7"/>
      <c r="E22" s="6"/>
    </row>
    <row r="23" spans="1:5" ht="12.75">
      <c r="A23" s="5">
        <v>2221</v>
      </c>
      <c r="B23" s="5" t="s">
        <v>39</v>
      </c>
      <c r="C23">
        <v>5193</v>
      </c>
      <c r="D23" t="s">
        <v>40</v>
      </c>
      <c r="E23" s="1">
        <v>15000</v>
      </c>
    </row>
    <row r="24" spans="1:5" ht="12.75">
      <c r="A24" s="7"/>
      <c r="D24" s="5" t="s">
        <v>39</v>
      </c>
      <c r="E24" s="6">
        <f>SUM(E23)</f>
        <v>15000</v>
      </c>
    </row>
    <row r="25" spans="1:5" ht="12.75">
      <c r="A25" s="7"/>
      <c r="B25" s="7"/>
      <c r="E25" s="6"/>
    </row>
    <row r="26" spans="1:5" ht="12.75">
      <c r="A26" s="5">
        <v>2310</v>
      </c>
      <c r="B26" s="5" t="s">
        <v>21</v>
      </c>
      <c r="C26">
        <v>5141</v>
      </c>
      <c r="D26" t="s">
        <v>31</v>
      </c>
      <c r="E26" s="1">
        <v>40000</v>
      </c>
    </row>
    <row r="27" spans="1:5" ht="12.75">
      <c r="A27" s="5"/>
      <c r="B27" s="5"/>
      <c r="C27">
        <v>5137</v>
      </c>
      <c r="D27" t="s">
        <v>108</v>
      </c>
      <c r="E27" s="1">
        <v>6000</v>
      </c>
    </row>
    <row r="28" spans="3:5" ht="12.75">
      <c r="C28">
        <v>5151</v>
      </c>
      <c r="D28" t="s">
        <v>32</v>
      </c>
      <c r="E28" s="1">
        <v>300000</v>
      </c>
    </row>
    <row r="29" spans="1:5" ht="12.75">
      <c r="A29" s="5"/>
      <c r="B29" s="5"/>
      <c r="C29">
        <v>5139</v>
      </c>
      <c r="D29" t="s">
        <v>109</v>
      </c>
      <c r="E29" s="1">
        <v>10000</v>
      </c>
    </row>
    <row r="30" spans="1:5" ht="12.75">
      <c r="A30" s="5"/>
      <c r="B30" s="5"/>
      <c r="C30">
        <v>5169</v>
      </c>
      <c r="D30" t="s">
        <v>33</v>
      </c>
      <c r="E30" s="1">
        <v>60000</v>
      </c>
    </row>
    <row r="31" spans="1:4" ht="12.75">
      <c r="A31" s="5"/>
      <c r="B31" s="5"/>
      <c r="C31">
        <v>6341</v>
      </c>
      <c r="D31" t="s">
        <v>110</v>
      </c>
    </row>
    <row r="32" spans="1:5" ht="12.75">
      <c r="A32" s="7"/>
      <c r="B32" s="7"/>
      <c r="C32">
        <v>5171</v>
      </c>
      <c r="D32" t="s">
        <v>34</v>
      </c>
      <c r="E32" s="1">
        <v>60000</v>
      </c>
    </row>
    <row r="33" spans="1:5" ht="12.75">
      <c r="A33" s="7"/>
      <c r="B33" s="7"/>
      <c r="D33" s="5" t="s">
        <v>21</v>
      </c>
      <c r="E33" s="6">
        <f>SUM(E26:E32)</f>
        <v>476000</v>
      </c>
    </row>
    <row r="34" spans="1:5" ht="12.75">
      <c r="A34" s="7"/>
      <c r="B34" s="7"/>
      <c r="E34" s="6"/>
    </row>
    <row r="35" spans="1:5" ht="12.75">
      <c r="A35" s="7"/>
      <c r="B35" s="7"/>
      <c r="E35" s="6"/>
    </row>
    <row r="36" spans="1:5" ht="12.75">
      <c r="A36" s="7"/>
      <c r="B36" s="7"/>
      <c r="E36" s="6"/>
    </row>
    <row r="37" spans="1:5" ht="12.75">
      <c r="A37" s="5">
        <v>2321</v>
      </c>
      <c r="B37" s="5" t="s">
        <v>41</v>
      </c>
      <c r="C37">
        <v>5171</v>
      </c>
      <c r="D37" t="s">
        <v>34</v>
      </c>
      <c r="E37" s="1">
        <v>10000</v>
      </c>
    </row>
    <row r="38" spans="1:5" ht="12.75">
      <c r="A38" s="5"/>
      <c r="B38" s="5"/>
      <c r="C38">
        <v>5021</v>
      </c>
      <c r="D38" t="s">
        <v>49</v>
      </c>
      <c r="E38" s="1">
        <v>6500</v>
      </c>
    </row>
    <row r="39" spans="1:5" ht="12.75">
      <c r="A39" s="7"/>
      <c r="C39">
        <v>5169</v>
      </c>
      <c r="D39" t="s">
        <v>42</v>
      </c>
      <c r="E39" s="1">
        <v>10000</v>
      </c>
    </row>
    <row r="40" spans="1:4" ht="12.75">
      <c r="A40" s="7"/>
      <c r="B40" s="7"/>
      <c r="C40">
        <v>6121</v>
      </c>
      <c r="D40" t="s">
        <v>43</v>
      </c>
    </row>
    <row r="41" spans="1:5" ht="12.75">
      <c r="A41" s="7"/>
      <c r="B41" s="7"/>
      <c r="D41" s="5" t="s">
        <v>41</v>
      </c>
      <c r="E41" s="6">
        <f>SUM(E37:E40)</f>
        <v>26500</v>
      </c>
    </row>
    <row r="42" spans="1:5" ht="12.75">
      <c r="A42" s="7"/>
      <c r="B42" s="16"/>
      <c r="E42" s="6"/>
    </row>
    <row r="43" spans="1:5" ht="12.75">
      <c r="A43" s="5">
        <v>3111</v>
      </c>
      <c r="B43" s="17" t="s">
        <v>44</v>
      </c>
      <c r="C43">
        <v>5339</v>
      </c>
      <c r="D43" t="s">
        <v>45</v>
      </c>
      <c r="E43" s="1">
        <v>5000</v>
      </c>
    </row>
    <row r="44" spans="1:5" ht="12.75">
      <c r="A44" s="5"/>
      <c r="D44" s="17" t="s">
        <v>44</v>
      </c>
      <c r="E44" s="6">
        <f>SUM(E43)</f>
        <v>5000</v>
      </c>
    </row>
    <row r="45" spans="1:5" ht="12.75">
      <c r="A45" s="5"/>
      <c r="B45" s="17"/>
      <c r="E45" s="6"/>
    </row>
    <row r="46" spans="1:5" ht="12.75">
      <c r="A46" s="8" t="s">
        <v>46</v>
      </c>
      <c r="B46" s="5" t="s">
        <v>47</v>
      </c>
      <c r="C46">
        <v>5339</v>
      </c>
      <c r="D46" t="s">
        <v>45</v>
      </c>
      <c r="E46" s="1">
        <v>150000</v>
      </c>
    </row>
    <row r="47" spans="1:5" ht="12.75">
      <c r="A47" s="7"/>
      <c r="D47" s="5" t="s">
        <v>47</v>
      </c>
      <c r="E47" s="18">
        <f>SUM(E46)</f>
        <v>150000</v>
      </c>
    </row>
    <row r="48" spans="1:5" ht="12.75">
      <c r="A48" s="7"/>
      <c r="E48" s="18"/>
    </row>
    <row r="49" spans="1:5" ht="12.75">
      <c r="A49" s="38">
        <v>3314</v>
      </c>
      <c r="B49" s="38" t="s">
        <v>112</v>
      </c>
      <c r="C49">
        <v>5021</v>
      </c>
      <c r="D49" t="s">
        <v>111</v>
      </c>
      <c r="E49" s="40">
        <v>3000</v>
      </c>
    </row>
    <row r="50" spans="1:5" ht="12.75">
      <c r="A50" s="7"/>
      <c r="D50" s="38" t="s">
        <v>112</v>
      </c>
      <c r="E50" s="18">
        <f>SUM(E49)</f>
        <v>3000</v>
      </c>
    </row>
    <row r="51" spans="1:5" ht="12.75">
      <c r="A51" s="7"/>
      <c r="E51" s="18"/>
    </row>
    <row r="52" spans="1:2" ht="12.75">
      <c r="A52" s="7"/>
      <c r="B52" s="7"/>
    </row>
    <row r="53" spans="1:5" ht="12.75">
      <c r="A53" s="5">
        <v>3319</v>
      </c>
      <c r="B53" s="5" t="s">
        <v>48</v>
      </c>
      <c r="C53">
        <v>5021</v>
      </c>
      <c r="D53" t="s">
        <v>49</v>
      </c>
      <c r="E53" s="1">
        <v>3000</v>
      </c>
    </row>
    <row r="54" spans="1:5" ht="12.75">
      <c r="A54" s="7"/>
      <c r="C54">
        <v>5139</v>
      </c>
      <c r="D54" t="s">
        <v>50</v>
      </c>
      <c r="E54" s="1">
        <v>2000</v>
      </c>
    </row>
    <row r="55" spans="1:5" ht="12.75">
      <c r="A55" s="7"/>
      <c r="B55" s="7"/>
      <c r="C55">
        <v>5169</v>
      </c>
      <c r="D55" t="s">
        <v>33</v>
      </c>
      <c r="E55" s="1">
        <v>1000</v>
      </c>
    </row>
    <row r="56" spans="1:5" ht="12.75">
      <c r="A56" s="7"/>
      <c r="B56" s="7"/>
      <c r="D56" s="5" t="s">
        <v>48</v>
      </c>
      <c r="E56" s="6">
        <f>SUM(E53:E55)</f>
        <v>6000</v>
      </c>
    </row>
    <row r="57" spans="1:5" ht="12.75">
      <c r="A57" s="7"/>
      <c r="B57" s="7"/>
      <c r="E57" s="6"/>
    </row>
    <row r="58" spans="1:5" ht="12.75">
      <c r="A58" s="38">
        <v>3326</v>
      </c>
      <c r="B58" s="38" t="s">
        <v>113</v>
      </c>
      <c r="C58">
        <v>5021</v>
      </c>
      <c r="D58" t="s">
        <v>111</v>
      </c>
      <c r="E58" s="39">
        <v>2500</v>
      </c>
    </row>
    <row r="59" spans="1:5" ht="12.75">
      <c r="A59" s="7"/>
      <c r="B59" s="7"/>
      <c r="C59">
        <v>5139</v>
      </c>
      <c r="D59" t="s">
        <v>109</v>
      </c>
      <c r="E59" s="39">
        <v>5000</v>
      </c>
    </row>
    <row r="60" spans="1:5" ht="12.75">
      <c r="A60" s="7"/>
      <c r="B60" s="7"/>
      <c r="C60">
        <v>5169</v>
      </c>
      <c r="D60" t="s">
        <v>106</v>
      </c>
      <c r="E60" s="39">
        <v>2500</v>
      </c>
    </row>
    <row r="61" spans="1:5" ht="12.75">
      <c r="A61" s="7"/>
      <c r="B61" s="7"/>
      <c r="D61" s="38" t="s">
        <v>113</v>
      </c>
      <c r="E61" s="6">
        <f>SUM(E58:E60)</f>
        <v>10000</v>
      </c>
    </row>
    <row r="62" spans="1:2" ht="12.75">
      <c r="A62" s="7"/>
      <c r="B62" s="7"/>
    </row>
    <row r="63" spans="1:5" ht="12.75">
      <c r="A63" s="5">
        <v>3341</v>
      </c>
      <c r="B63" s="5" t="s">
        <v>51</v>
      </c>
      <c r="C63">
        <v>5169</v>
      </c>
      <c r="D63" t="s">
        <v>33</v>
      </c>
      <c r="E63" s="1">
        <v>2000</v>
      </c>
    </row>
    <row r="64" spans="1:5" ht="12.75">
      <c r="A64" s="5"/>
      <c r="C64">
        <v>5171</v>
      </c>
      <c r="D64" t="s">
        <v>34</v>
      </c>
      <c r="E64" s="1">
        <v>2000</v>
      </c>
    </row>
    <row r="65" spans="1:5" ht="12.75">
      <c r="A65" s="5"/>
      <c r="B65" s="5"/>
      <c r="C65">
        <v>5222</v>
      </c>
      <c r="D65" t="s">
        <v>52</v>
      </c>
      <c r="E65" s="1">
        <v>2000</v>
      </c>
    </row>
    <row r="66" spans="1:5" ht="12.75">
      <c r="A66" s="7"/>
      <c r="B66" s="7"/>
      <c r="D66" s="5" t="s">
        <v>51</v>
      </c>
      <c r="E66" s="6">
        <f>SUM(E63:E65)</f>
        <v>6000</v>
      </c>
    </row>
    <row r="67" spans="1:5" ht="12.75">
      <c r="A67" s="7"/>
      <c r="B67" s="7"/>
      <c r="E67" s="6"/>
    </row>
    <row r="68" spans="1:5" ht="12.75">
      <c r="A68" s="5">
        <v>3399</v>
      </c>
      <c r="B68" s="5" t="s">
        <v>53</v>
      </c>
      <c r="C68">
        <v>5194</v>
      </c>
      <c r="D68" t="s">
        <v>54</v>
      </c>
      <c r="E68" s="1">
        <v>6000</v>
      </c>
    </row>
    <row r="69" spans="1:5" ht="12.75">
      <c r="A69" s="7"/>
      <c r="C69">
        <v>5139</v>
      </c>
      <c r="D69" t="s">
        <v>30</v>
      </c>
      <c r="E69" s="1">
        <v>3000</v>
      </c>
    </row>
    <row r="70" spans="1:5" ht="12.75">
      <c r="A70" s="5"/>
      <c r="B70" s="7"/>
      <c r="D70" s="5"/>
      <c r="E70" s="6">
        <f>SUM(E68:E69)</f>
        <v>9000</v>
      </c>
    </row>
    <row r="71" spans="1:5" ht="12.75">
      <c r="A71" s="5"/>
      <c r="B71" s="5"/>
      <c r="D71" s="7"/>
      <c r="E71" s="6"/>
    </row>
    <row r="72" spans="1:5" ht="12" customHeight="1">
      <c r="A72" s="5">
        <v>3412</v>
      </c>
      <c r="B72" s="5" t="s">
        <v>55</v>
      </c>
      <c r="C72">
        <v>5171</v>
      </c>
      <c r="D72" s="7" t="s">
        <v>114</v>
      </c>
      <c r="E72" s="39">
        <v>8000</v>
      </c>
    </row>
    <row r="73" spans="1:5" ht="12.75">
      <c r="A73" s="5"/>
      <c r="B73" s="5"/>
      <c r="D73" s="5" t="s">
        <v>55</v>
      </c>
      <c r="E73" s="41">
        <f>SUM(E72:E72)</f>
        <v>8000</v>
      </c>
    </row>
    <row r="74" spans="1:5" ht="12.75">
      <c r="A74" s="5"/>
      <c r="B74" s="5"/>
      <c r="D74" s="5"/>
      <c r="E74" s="9"/>
    </row>
    <row r="75" spans="1:4" ht="12.75">
      <c r="A75" s="5">
        <v>3421</v>
      </c>
      <c r="B75" s="5" t="s">
        <v>56</v>
      </c>
      <c r="C75">
        <v>5175</v>
      </c>
      <c r="D75" s="7" t="s">
        <v>57</v>
      </c>
    </row>
    <row r="76" spans="1:5" ht="12.75">
      <c r="A76" s="5"/>
      <c r="C76">
        <v>5194</v>
      </c>
      <c r="D76" s="7" t="s">
        <v>58</v>
      </c>
      <c r="E76" s="1">
        <v>3000</v>
      </c>
    </row>
    <row r="77" spans="1:5" ht="12.75">
      <c r="A77" s="5"/>
      <c r="B77" s="5"/>
      <c r="D77" s="5" t="s">
        <v>56</v>
      </c>
      <c r="E77" s="19">
        <f>SUM(E75:E76)</f>
        <v>3000</v>
      </c>
    </row>
    <row r="78" spans="1:5" ht="12.75">
      <c r="A78" s="5"/>
      <c r="B78" s="5"/>
      <c r="D78" s="5"/>
      <c r="E78" s="6"/>
    </row>
    <row r="79" spans="1:5" ht="12.75">
      <c r="A79" s="5"/>
      <c r="B79" s="5"/>
      <c r="D79" s="5"/>
      <c r="E79" s="6"/>
    </row>
    <row r="80" spans="1:5" ht="12.75">
      <c r="A80" s="5">
        <v>3631</v>
      </c>
      <c r="B80" s="5" t="s">
        <v>59</v>
      </c>
      <c r="C80">
        <v>5171</v>
      </c>
      <c r="D80" t="s">
        <v>34</v>
      </c>
      <c r="E80" s="1">
        <v>30000</v>
      </c>
    </row>
    <row r="81" spans="1:5" ht="12.75">
      <c r="A81" s="7"/>
      <c r="C81">
        <v>5154</v>
      </c>
      <c r="D81" t="s">
        <v>60</v>
      </c>
      <c r="E81" s="1">
        <v>65000</v>
      </c>
    </row>
    <row r="82" spans="1:5" ht="12.75">
      <c r="A82" s="7"/>
      <c r="B82" s="7"/>
      <c r="C82">
        <v>6121</v>
      </c>
      <c r="D82" t="s">
        <v>61</v>
      </c>
      <c r="E82" s="15"/>
    </row>
    <row r="83" spans="1:5" ht="12.75">
      <c r="A83" s="7"/>
      <c r="B83" s="7"/>
      <c r="D83" s="5" t="s">
        <v>59</v>
      </c>
      <c r="E83" s="6">
        <f>SUM(E80:E82)</f>
        <v>95000</v>
      </c>
    </row>
    <row r="84" spans="1:5" ht="12.75">
      <c r="A84" s="7"/>
      <c r="B84" s="5"/>
      <c r="E84" s="6"/>
    </row>
    <row r="85" spans="1:5" ht="12.75">
      <c r="A85" s="7"/>
      <c r="B85" s="7"/>
      <c r="E85" s="6"/>
    </row>
    <row r="86" spans="1:5" ht="12.75">
      <c r="A86" s="8" t="s">
        <v>62</v>
      </c>
      <c r="B86" s="5" t="s">
        <v>63</v>
      </c>
      <c r="C86">
        <v>5165</v>
      </c>
      <c r="D86" t="s">
        <v>64</v>
      </c>
      <c r="E86" s="1">
        <v>1000</v>
      </c>
    </row>
    <row r="87" spans="1:5" ht="12.75">
      <c r="A87" s="8"/>
      <c r="B87" s="5"/>
      <c r="C87">
        <v>5021</v>
      </c>
      <c r="D87" t="s">
        <v>49</v>
      </c>
      <c r="E87" s="1">
        <v>10000</v>
      </c>
    </row>
    <row r="88" spans="1:5" ht="12" customHeight="1">
      <c r="A88" s="7"/>
      <c r="C88">
        <v>5169</v>
      </c>
      <c r="D88" t="s">
        <v>33</v>
      </c>
      <c r="E88" s="1">
        <v>50000</v>
      </c>
    </row>
    <row r="89" spans="1:5" ht="12" customHeight="1">
      <c r="A89" s="7"/>
      <c r="C89">
        <v>5171</v>
      </c>
      <c r="D89" t="s">
        <v>114</v>
      </c>
      <c r="E89" s="1">
        <v>5000</v>
      </c>
    </row>
    <row r="90" spans="1:5" ht="12" customHeight="1">
      <c r="A90" s="7"/>
      <c r="C90">
        <v>5173</v>
      </c>
      <c r="D90" t="s">
        <v>75</v>
      </c>
      <c r="E90" s="1">
        <v>1000</v>
      </c>
    </row>
    <row r="91" spans="1:5" ht="12" customHeight="1">
      <c r="A91" s="7"/>
      <c r="C91">
        <v>5229</v>
      </c>
      <c r="D91" t="s">
        <v>65</v>
      </c>
      <c r="E91" s="1">
        <v>6000</v>
      </c>
    </row>
    <row r="92" spans="2:5" ht="12" customHeight="1">
      <c r="B92" s="7"/>
      <c r="C92">
        <v>5361</v>
      </c>
      <c r="D92" t="s">
        <v>66</v>
      </c>
      <c r="E92" s="1">
        <v>1500</v>
      </c>
    </row>
    <row r="93" spans="2:5" ht="12" customHeight="1">
      <c r="B93" s="7"/>
      <c r="C93">
        <v>5362</v>
      </c>
      <c r="D93" t="s">
        <v>67</v>
      </c>
      <c r="E93" s="1">
        <v>500</v>
      </c>
    </row>
    <row r="94" spans="2:5" ht="12.75">
      <c r="B94" s="7"/>
      <c r="D94" s="5" t="s">
        <v>63</v>
      </c>
      <c r="E94" s="6">
        <f>SUM(E86:E93)</f>
        <v>75000</v>
      </c>
    </row>
    <row r="95" spans="2:5" ht="12.75">
      <c r="B95" s="7"/>
      <c r="E95" s="6"/>
    </row>
    <row r="96" spans="1:5" ht="12.75">
      <c r="A96" s="5">
        <v>3721</v>
      </c>
      <c r="B96" s="5" t="s">
        <v>68</v>
      </c>
      <c r="C96">
        <v>5169</v>
      </c>
      <c r="D96" t="s">
        <v>33</v>
      </c>
      <c r="E96" s="1">
        <v>6000</v>
      </c>
    </row>
    <row r="97" spans="1:5" ht="12.75">
      <c r="A97" s="5"/>
      <c r="B97" s="5"/>
      <c r="D97" s="5" t="s">
        <v>68</v>
      </c>
      <c r="E97" s="6">
        <f>SUM(E96)</f>
        <v>6000</v>
      </c>
    </row>
    <row r="98" spans="1:2" ht="12.75">
      <c r="A98" s="7"/>
      <c r="B98" s="7"/>
    </row>
    <row r="99" spans="1:2" ht="12.75">
      <c r="A99" s="7"/>
      <c r="B99" s="7"/>
    </row>
    <row r="100" spans="1:5" ht="12.75">
      <c r="A100" s="5">
        <v>3722</v>
      </c>
      <c r="B100" s="5" t="s">
        <v>69</v>
      </c>
      <c r="C100">
        <v>5139</v>
      </c>
      <c r="D100" t="s">
        <v>109</v>
      </c>
      <c r="E100" s="1">
        <v>2000</v>
      </c>
    </row>
    <row r="101" spans="1:5" ht="12.75">
      <c r="A101" s="5"/>
      <c r="B101" s="5"/>
      <c r="C101">
        <v>5171</v>
      </c>
      <c r="D101" t="s">
        <v>114</v>
      </c>
      <c r="E101" s="1">
        <v>2000</v>
      </c>
    </row>
    <row r="102" spans="1:5" ht="12.75">
      <c r="A102" s="5"/>
      <c r="B102" s="5"/>
      <c r="C102">
        <v>5169</v>
      </c>
      <c r="D102" t="s">
        <v>106</v>
      </c>
      <c r="E102" s="1">
        <v>80000</v>
      </c>
    </row>
    <row r="103" spans="4:5" ht="12.75">
      <c r="D103" s="5" t="s">
        <v>69</v>
      </c>
      <c r="E103" s="6">
        <f>SUM(E100:E102)</f>
        <v>84000</v>
      </c>
    </row>
    <row r="104" spans="1:2" ht="12.75">
      <c r="A104" s="7"/>
      <c r="B104" s="7"/>
    </row>
    <row r="105" spans="1:5" ht="10.5" customHeight="1">
      <c r="A105" s="5">
        <v>3745</v>
      </c>
      <c r="B105" s="5" t="s">
        <v>70</v>
      </c>
      <c r="C105">
        <v>5021</v>
      </c>
      <c r="D105" t="s">
        <v>49</v>
      </c>
      <c r="E105" s="1">
        <v>10000</v>
      </c>
    </row>
    <row r="106" spans="1:5" ht="10.5" customHeight="1">
      <c r="A106" s="7"/>
      <c r="C106">
        <v>5139</v>
      </c>
      <c r="D106" t="s">
        <v>30</v>
      </c>
      <c r="E106" s="1">
        <v>2000</v>
      </c>
    </row>
    <row r="107" spans="1:5" ht="10.5" customHeight="1">
      <c r="A107" s="7"/>
      <c r="C107">
        <v>5156</v>
      </c>
      <c r="D107" t="s">
        <v>71</v>
      </c>
      <c r="E107" s="1">
        <v>2000</v>
      </c>
    </row>
    <row r="108" spans="1:5" ht="12.75">
      <c r="A108" s="7"/>
      <c r="B108" s="7"/>
      <c r="C108">
        <v>5169</v>
      </c>
      <c r="D108" t="s">
        <v>33</v>
      </c>
      <c r="E108" s="1">
        <v>10000</v>
      </c>
    </row>
    <row r="109" spans="1:5" ht="12.75">
      <c r="A109" s="7"/>
      <c r="B109" s="7"/>
      <c r="D109" s="5" t="s">
        <v>70</v>
      </c>
      <c r="E109" s="6">
        <f>SUM(E105:E108)</f>
        <v>24000</v>
      </c>
    </row>
    <row r="110" spans="1:2" ht="11.25" customHeight="1">
      <c r="A110" s="7"/>
      <c r="B110" s="7"/>
    </row>
    <row r="111" spans="1:5" ht="12.75">
      <c r="A111" s="5">
        <v>5512</v>
      </c>
      <c r="B111" s="5" t="s">
        <v>72</v>
      </c>
      <c r="C111">
        <v>5021</v>
      </c>
      <c r="D111" t="s">
        <v>49</v>
      </c>
      <c r="E111" s="1">
        <v>10000</v>
      </c>
    </row>
    <row r="112" spans="1:5" ht="12.75">
      <c r="A112" s="5"/>
      <c r="C112">
        <v>5137</v>
      </c>
      <c r="D112" t="s">
        <v>73</v>
      </c>
      <c r="E112" s="15">
        <v>10000</v>
      </c>
    </row>
    <row r="113" spans="1:5" ht="12.75">
      <c r="A113" s="5"/>
      <c r="B113" s="5"/>
      <c r="C113">
        <v>5139</v>
      </c>
      <c r="D113" t="s">
        <v>50</v>
      </c>
      <c r="E113" s="1">
        <v>20000</v>
      </c>
    </row>
    <row r="114" spans="1:5" ht="13.5" customHeight="1">
      <c r="A114" s="7"/>
      <c r="B114" s="5"/>
      <c r="C114">
        <v>5154</v>
      </c>
      <c r="D114" t="s">
        <v>60</v>
      </c>
      <c r="E114" s="1">
        <v>5000</v>
      </c>
    </row>
    <row r="115" spans="1:5" ht="12.75">
      <c r="A115" s="7"/>
      <c r="B115" s="7"/>
      <c r="C115">
        <v>5156</v>
      </c>
      <c r="D115" t="s">
        <v>71</v>
      </c>
      <c r="E115" s="1">
        <v>25000</v>
      </c>
    </row>
    <row r="116" spans="1:5" ht="12.75">
      <c r="A116" s="7"/>
      <c r="B116" s="7"/>
      <c r="C116">
        <v>5167</v>
      </c>
      <c r="D116" t="s">
        <v>115</v>
      </c>
      <c r="E116" s="1">
        <v>5000</v>
      </c>
    </row>
    <row r="117" spans="1:5" ht="12.75">
      <c r="A117" s="7"/>
      <c r="B117" s="7"/>
      <c r="C117">
        <v>5169</v>
      </c>
      <c r="D117" t="s">
        <v>74</v>
      </c>
      <c r="E117" s="1">
        <v>10000</v>
      </c>
    </row>
    <row r="118" spans="1:5" ht="12.75">
      <c r="A118" s="7"/>
      <c r="B118" s="7"/>
      <c r="C118">
        <v>5171</v>
      </c>
      <c r="D118" t="s">
        <v>34</v>
      </c>
      <c r="E118" s="1">
        <v>200000</v>
      </c>
    </row>
    <row r="119" spans="1:5" ht="12.75">
      <c r="A119" s="7"/>
      <c r="B119" s="7"/>
      <c r="C119">
        <v>6121</v>
      </c>
      <c r="D119" t="s">
        <v>121</v>
      </c>
      <c r="E119" s="1">
        <v>100000</v>
      </c>
    </row>
    <row r="120" spans="1:5" ht="12.75">
      <c r="A120" s="7"/>
      <c r="B120" s="7"/>
      <c r="C120">
        <v>5173</v>
      </c>
      <c r="D120" t="s">
        <v>101</v>
      </c>
      <c r="E120" s="1">
        <v>3000</v>
      </c>
    </row>
    <row r="121" spans="1:5" ht="12.75">
      <c r="A121" s="7"/>
      <c r="B121" s="7"/>
      <c r="D121" s="5" t="s">
        <v>72</v>
      </c>
      <c r="E121" s="6">
        <f>SUM(E111:E120)</f>
        <v>388000</v>
      </c>
    </row>
    <row r="122" spans="1:2" ht="12.75">
      <c r="A122" s="7"/>
      <c r="B122" s="7"/>
    </row>
    <row r="123" spans="1:2" ht="12.75">
      <c r="A123" s="7"/>
      <c r="B123" s="7"/>
    </row>
    <row r="124" spans="1:5" ht="12.75">
      <c r="A124" s="7"/>
      <c r="B124" s="7"/>
      <c r="E124" s="6"/>
    </row>
    <row r="125" spans="1:5" ht="12.75">
      <c r="A125" s="5">
        <v>6112</v>
      </c>
      <c r="B125" s="17" t="s">
        <v>76</v>
      </c>
      <c r="C125">
        <v>5023</v>
      </c>
      <c r="D125" t="s">
        <v>77</v>
      </c>
      <c r="E125" s="1">
        <v>420000</v>
      </c>
    </row>
    <row r="126" spans="1:5" ht="12.75">
      <c r="A126" s="7"/>
      <c r="C126">
        <v>5162</v>
      </c>
      <c r="D126" t="s">
        <v>78</v>
      </c>
      <c r="E126" s="1">
        <v>3000</v>
      </c>
    </row>
    <row r="127" spans="1:5" ht="12.75">
      <c r="A127" s="7"/>
      <c r="B127" s="7"/>
      <c r="C127">
        <v>5167</v>
      </c>
      <c r="D127" t="s">
        <v>79</v>
      </c>
      <c r="E127" s="1">
        <v>6000</v>
      </c>
    </row>
    <row r="128" spans="1:5" ht="12.75">
      <c r="A128" s="7"/>
      <c r="B128" s="7"/>
      <c r="C128">
        <v>5173</v>
      </c>
      <c r="D128" t="s">
        <v>75</v>
      </c>
      <c r="E128" s="1">
        <v>5000</v>
      </c>
    </row>
    <row r="129" spans="1:5" ht="12.75">
      <c r="A129" s="7"/>
      <c r="B129" s="7"/>
      <c r="C129">
        <v>5176</v>
      </c>
      <c r="D129" t="s">
        <v>80</v>
      </c>
      <c r="E129" s="1">
        <v>5000</v>
      </c>
    </row>
    <row r="130" spans="1:5" ht="12.75">
      <c r="A130" s="7"/>
      <c r="B130" s="7"/>
      <c r="D130" s="17" t="s">
        <v>76</v>
      </c>
      <c r="E130" s="6">
        <f>SUM(E125:E129)</f>
        <v>439000</v>
      </c>
    </row>
    <row r="131" spans="1:5" ht="12.75">
      <c r="A131" s="7"/>
      <c r="B131" s="7"/>
      <c r="E131" s="6"/>
    </row>
    <row r="132" spans="1:5" ht="12.75">
      <c r="A132" s="5">
        <v>6171</v>
      </c>
      <c r="B132" s="5" t="s">
        <v>81</v>
      </c>
      <c r="C132">
        <v>5011</v>
      </c>
      <c r="D132" t="s">
        <v>82</v>
      </c>
      <c r="E132" s="1">
        <v>95000</v>
      </c>
    </row>
    <row r="133" spans="1:5" ht="12.75">
      <c r="A133" s="5"/>
      <c r="B133" s="5"/>
      <c r="C133">
        <v>5021</v>
      </c>
      <c r="D133" t="s">
        <v>49</v>
      </c>
      <c r="E133" s="1">
        <v>10000</v>
      </c>
    </row>
    <row r="134" spans="1:5" ht="12.75">
      <c r="A134" s="7"/>
      <c r="C134">
        <v>5031</v>
      </c>
      <c r="D134" t="s">
        <v>83</v>
      </c>
      <c r="E134" s="1">
        <v>25000</v>
      </c>
    </row>
    <row r="135" spans="1:5" ht="12.75">
      <c r="A135" s="7"/>
      <c r="B135" s="7"/>
      <c r="C135">
        <v>5032</v>
      </c>
      <c r="D135" t="s">
        <v>84</v>
      </c>
      <c r="E135" s="1">
        <v>45000</v>
      </c>
    </row>
    <row r="136" spans="1:7" ht="12.75">
      <c r="A136" s="7"/>
      <c r="B136" s="7"/>
      <c r="C136">
        <v>5038</v>
      </c>
      <c r="D136" t="s">
        <v>85</v>
      </c>
      <c r="E136" s="1">
        <v>400</v>
      </c>
      <c r="G136" t="s">
        <v>86</v>
      </c>
    </row>
    <row r="137" spans="1:5" ht="12.75">
      <c r="A137" s="7"/>
      <c r="B137" s="7"/>
      <c r="C137">
        <v>5136</v>
      </c>
      <c r="D137" t="s">
        <v>87</v>
      </c>
      <c r="E137" s="1">
        <v>5000</v>
      </c>
    </row>
    <row r="138" spans="1:5" ht="12.75">
      <c r="A138" s="7"/>
      <c r="B138" s="7"/>
      <c r="C138">
        <v>5172</v>
      </c>
      <c r="D138" t="s">
        <v>122</v>
      </c>
      <c r="E138" s="1">
        <v>3000</v>
      </c>
    </row>
    <row r="139" spans="1:5" ht="12.75">
      <c r="A139" s="7"/>
      <c r="B139" s="7"/>
      <c r="C139">
        <v>5137</v>
      </c>
      <c r="D139" t="s">
        <v>73</v>
      </c>
      <c r="E139" s="1">
        <v>10000</v>
      </c>
    </row>
    <row r="140" spans="1:5" ht="12.75">
      <c r="A140" s="7"/>
      <c r="B140" s="7"/>
      <c r="C140">
        <v>5139</v>
      </c>
      <c r="D140" t="s">
        <v>88</v>
      </c>
      <c r="E140" s="1">
        <v>10000</v>
      </c>
    </row>
    <row r="141" spans="1:5" ht="12.75">
      <c r="A141" s="7"/>
      <c r="B141" s="7"/>
      <c r="C141">
        <v>5154</v>
      </c>
      <c r="D141" t="s">
        <v>60</v>
      </c>
      <c r="E141" s="15">
        <v>70000</v>
      </c>
    </row>
    <row r="142" spans="1:5" ht="12.75">
      <c r="A142" s="7"/>
      <c r="B142" s="7"/>
      <c r="C142">
        <v>5161</v>
      </c>
      <c r="D142" t="s">
        <v>116</v>
      </c>
      <c r="E142" s="1">
        <v>4000</v>
      </c>
    </row>
    <row r="143" spans="1:5" ht="12.75">
      <c r="A143" s="7"/>
      <c r="B143" s="7"/>
      <c r="C143">
        <v>5162</v>
      </c>
      <c r="D143" t="s">
        <v>78</v>
      </c>
      <c r="E143" s="1">
        <v>40000</v>
      </c>
    </row>
    <row r="144" spans="1:5" ht="12.75">
      <c r="A144" s="7"/>
      <c r="B144" s="7"/>
      <c r="C144">
        <v>5166</v>
      </c>
      <c r="D144" t="s">
        <v>89</v>
      </c>
      <c r="E144" s="1">
        <v>60000</v>
      </c>
    </row>
    <row r="145" spans="1:5" ht="12.75">
      <c r="A145" s="7"/>
      <c r="B145" s="7"/>
      <c r="C145">
        <v>5167</v>
      </c>
      <c r="D145" t="s">
        <v>79</v>
      </c>
      <c r="E145" s="1">
        <v>5000</v>
      </c>
    </row>
    <row r="146" spans="1:5" ht="12.75">
      <c r="A146" s="7"/>
      <c r="B146" s="7"/>
      <c r="C146">
        <v>5169</v>
      </c>
      <c r="D146" t="s">
        <v>33</v>
      </c>
      <c r="E146" s="1">
        <v>40000</v>
      </c>
    </row>
    <row r="147" spans="1:5" ht="12.75">
      <c r="A147" s="7"/>
      <c r="B147" s="7"/>
      <c r="C147">
        <v>5171</v>
      </c>
      <c r="D147" t="s">
        <v>34</v>
      </c>
      <c r="E147" s="1">
        <v>5000</v>
      </c>
    </row>
    <row r="148" spans="1:5" ht="12.75">
      <c r="A148" s="7"/>
      <c r="B148" s="7"/>
      <c r="C148">
        <v>5175</v>
      </c>
      <c r="D148" t="s">
        <v>57</v>
      </c>
      <c r="E148" s="1">
        <v>5000</v>
      </c>
    </row>
    <row r="149" spans="1:5" ht="12.75">
      <c r="A149" s="7"/>
      <c r="B149" s="7"/>
      <c r="C149">
        <v>5229</v>
      </c>
      <c r="D149" t="s">
        <v>117</v>
      </c>
      <c r="E149" s="1">
        <v>3000</v>
      </c>
    </row>
    <row r="150" spans="1:5" ht="12.75">
      <c r="A150" s="7"/>
      <c r="B150" s="7"/>
      <c r="D150" s="5" t="s">
        <v>81</v>
      </c>
      <c r="E150" s="6">
        <f>SUM(E132:E149)</f>
        <v>435400</v>
      </c>
    </row>
    <row r="151" spans="1:2" ht="12.75">
      <c r="A151" s="7"/>
      <c r="B151" s="7"/>
    </row>
    <row r="152" ht="12.75">
      <c r="B152" s="7"/>
    </row>
    <row r="153" spans="2:5" ht="12.75">
      <c r="B153" s="7"/>
      <c r="E153" s="6"/>
    </row>
    <row r="154" spans="1:5" ht="12.75">
      <c r="A154" s="5">
        <v>6310</v>
      </c>
      <c r="B154" s="5" t="s">
        <v>26</v>
      </c>
      <c r="C154">
        <v>5163</v>
      </c>
      <c r="D154" t="s">
        <v>90</v>
      </c>
      <c r="E154" s="1">
        <v>12000</v>
      </c>
    </row>
    <row r="155" spans="4:5" ht="12.75">
      <c r="D155" s="5" t="s">
        <v>26</v>
      </c>
      <c r="E155" s="6">
        <f>SUM(E154)</f>
        <v>12000</v>
      </c>
    </row>
    <row r="156" spans="1:5" ht="12.75">
      <c r="A156" s="38"/>
      <c r="B156" s="38"/>
      <c r="D156" s="5"/>
      <c r="E156" s="6"/>
    </row>
    <row r="157" spans="1:5" ht="12.75">
      <c r="A157" s="38">
        <v>6402</v>
      </c>
      <c r="B157" s="38" t="s">
        <v>123</v>
      </c>
      <c r="C157">
        <v>5366</v>
      </c>
      <c r="D157" s="37" t="s">
        <v>124</v>
      </c>
      <c r="E157" s="39">
        <v>7000</v>
      </c>
    </row>
    <row r="158" spans="4:5" ht="12.75">
      <c r="D158" s="38" t="s">
        <v>123</v>
      </c>
      <c r="E158" s="6">
        <v>7000</v>
      </c>
    </row>
    <row r="159" spans="4:5" ht="12.75">
      <c r="D159" s="5"/>
      <c r="E159" s="6"/>
    </row>
    <row r="160" spans="2:5" ht="12.75">
      <c r="B160" s="7"/>
      <c r="E160" s="6"/>
    </row>
    <row r="161" spans="1:5" ht="12.75">
      <c r="A161" s="5">
        <v>6320</v>
      </c>
      <c r="B161" s="5" t="s">
        <v>91</v>
      </c>
      <c r="C161">
        <v>5163</v>
      </c>
      <c r="D161" t="s">
        <v>90</v>
      </c>
      <c r="E161" s="1">
        <v>20000</v>
      </c>
    </row>
    <row r="162" spans="4:5" ht="12.75">
      <c r="D162" s="5" t="s">
        <v>91</v>
      </c>
      <c r="E162" s="6">
        <f>SUM(E161)</f>
        <v>20000</v>
      </c>
    </row>
    <row r="163" spans="2:5" ht="12.75">
      <c r="B163" s="7"/>
      <c r="E163" s="6"/>
    </row>
    <row r="164" spans="2:5" ht="18">
      <c r="B164" s="7"/>
      <c r="C164" s="11"/>
      <c r="D164" s="12" t="s">
        <v>92</v>
      </c>
      <c r="E164" s="13">
        <f>SUM(E1:E162)/2</f>
        <v>3430900</v>
      </c>
    </row>
    <row r="165" spans="2:5" ht="18">
      <c r="B165" s="11"/>
      <c r="C165" s="11"/>
      <c r="D165" s="12"/>
      <c r="E165" s="13"/>
    </row>
    <row r="166" spans="2:5" ht="18">
      <c r="B166" s="11"/>
      <c r="C166" s="11"/>
      <c r="D166" s="12"/>
      <c r="E166" s="13"/>
    </row>
    <row r="167" spans="2:5" ht="18">
      <c r="B167" s="11"/>
      <c r="C167" s="20"/>
      <c r="D167" s="20" t="s">
        <v>93</v>
      </c>
      <c r="E167" s="21">
        <f>Příjmy!E43-Výdaje!E164</f>
        <v>-1490000</v>
      </c>
    </row>
    <row r="168" spans="2:5" ht="12.75">
      <c r="B168" s="7"/>
      <c r="C168" s="22"/>
      <c r="D168" s="23"/>
      <c r="E168" s="24"/>
    </row>
    <row r="169" spans="1:5" s="11" customFormat="1" ht="18">
      <c r="A169" s="7"/>
      <c r="B169" s="7"/>
      <c r="C169" s="25"/>
      <c r="D169" s="25" t="s">
        <v>94</v>
      </c>
      <c r="E169" s="26"/>
    </row>
    <row r="170" spans="1:5" s="11" customFormat="1" ht="13.5" customHeight="1">
      <c r="A170" s="7"/>
      <c r="B170"/>
      <c r="C170" s="27"/>
      <c r="D170" s="28" t="s">
        <v>95</v>
      </c>
      <c r="E170" s="26">
        <f>E164</f>
        <v>3430900</v>
      </c>
    </row>
    <row r="171" spans="1:5" s="11" customFormat="1" ht="14.25" customHeight="1">
      <c r="A171"/>
      <c r="B171"/>
      <c r="C171" s="27"/>
      <c r="D171" s="29" t="s">
        <v>96</v>
      </c>
      <c r="E171" s="30">
        <v>150000</v>
      </c>
    </row>
    <row r="172" spans="2:5" ht="15.75" customHeight="1">
      <c r="B172" s="7"/>
      <c r="C172" s="22"/>
      <c r="D172" s="31" t="s">
        <v>97</v>
      </c>
      <c r="E172" s="32">
        <f>SUM(E170:E171)</f>
        <v>3580900</v>
      </c>
    </row>
    <row r="173" spans="2:5" ht="12.75">
      <c r="B173" s="7"/>
      <c r="C173" s="27"/>
      <c r="D173" s="28" t="s">
        <v>98</v>
      </c>
      <c r="E173" s="26">
        <f>Příjmy!E43</f>
        <v>1940900</v>
      </c>
    </row>
    <row r="174" spans="3:5" ht="12.75">
      <c r="C174" s="27"/>
      <c r="D174" s="29" t="s">
        <v>99</v>
      </c>
      <c r="E174" s="30">
        <f>E172-E173</f>
        <v>1640000</v>
      </c>
    </row>
    <row r="175" spans="3:5" ht="12.75">
      <c r="C175" s="33"/>
      <c r="D175" s="34" t="s">
        <v>100</v>
      </c>
      <c r="E175" s="35">
        <f>SUM(E173:E174)</f>
        <v>3580900</v>
      </c>
    </row>
    <row r="176" spans="1:5" s="7" customFormat="1" ht="12.75">
      <c r="A176"/>
      <c r="B176"/>
      <c r="C176"/>
      <c r="D176"/>
      <c r="E176" s="1"/>
    </row>
    <row r="177" spans="1:5" s="7" customFormat="1" ht="12.75">
      <c r="A177"/>
      <c r="B177" t="s">
        <v>118</v>
      </c>
      <c r="C177"/>
      <c r="D177"/>
      <c r="E177" s="1"/>
    </row>
  </sheetData>
  <sheetProtection/>
  <printOptions gridLines="1"/>
  <pageMargins left="0.7875" right="0.7875" top="0.9812500000000001" bottom="0.9854166666666668" header="0.5118055555555556" footer="0.5118055555555556"/>
  <pageSetup cellComments="atEnd" horizontalDpi="300" verticalDpi="300" orientation="portrait" paperSize="9" scale="66" r:id="rId3"/>
  <headerFooter alignWithMargins="0">
    <oddHeader>&amp;LRozpočet výdajů na rok 2010</oddHeader>
    <oddFooter>&amp;C&amp;"Arial,obyčejné"Stránka &amp;P, &amp;A</oddFooter>
  </headerFooter>
  <rowBreaks count="1" manualBreakCount="1">
    <brk id="10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ivprok</dc:creator>
  <cp:keywords/>
  <dc:description/>
  <cp:lastModifiedBy>ivprok</cp:lastModifiedBy>
  <cp:lastPrinted>2012-11-21T09:59:42Z</cp:lastPrinted>
  <dcterms:created xsi:type="dcterms:W3CDTF">2012-11-20T18:26:29Z</dcterms:created>
  <dcterms:modified xsi:type="dcterms:W3CDTF">2013-11-18T08:33:45Z</dcterms:modified>
  <cp:category/>
  <cp:version/>
  <cp:contentType/>
  <cp:contentStatus/>
</cp:coreProperties>
</file>